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Axioma\CMI\1addc065fa874571b8ca6e649b14cc14\"/>
    </mc:Choice>
  </mc:AlternateContent>
  <xr:revisionPtr revIDLastSave="0" documentId="13_ncr:1_{6746DE3F-9050-482B-8730-BC0304D6C55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Kostenberechnung" sheetId="1" r:id="rId1"/>
    <sheet name="Datenbasis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I15" i="1" l="1"/>
  <c r="H15" i="1"/>
  <c r="G15" i="1"/>
  <c r="F15" i="1"/>
  <c r="F16" i="1"/>
  <c r="G16" i="1"/>
  <c r="H16" i="1"/>
  <c r="I16" i="1"/>
  <c r="E16" i="1"/>
  <c r="K22" i="1" l="1" a="1"/>
  <c r="K22" i="1" s="1"/>
  <c r="E22" i="1" a="1"/>
  <c r="E22" i="1" s="1"/>
  <c r="K26" i="1"/>
  <c r="K25" i="1" a="1"/>
  <c r="K25" i="1" s="1"/>
  <c r="K23" i="1" a="1"/>
  <c r="K23" i="1" s="1"/>
  <c r="K24" i="1" a="1"/>
  <c r="K24" i="1" s="1"/>
  <c r="E26" i="1" a="1"/>
  <c r="E26" i="1" s="1"/>
  <c r="E24" i="1" a="1"/>
  <c r="E24" i="1" s="1"/>
  <c r="E25" i="1" a="1"/>
  <c r="E25" i="1" s="1"/>
  <c r="E23" i="1" a="1"/>
  <c r="E23" i="1" s="1"/>
  <c r="D31" i="1" l="1"/>
  <c r="D33" i="1"/>
  <c r="D32" i="1"/>
  <c r="D34" i="1"/>
  <c r="D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<sst xmlns="http://schemas.openxmlformats.org/spreadsheetml/2006/main" count="68" uniqueCount="49">
  <si>
    <t>Modul</t>
  </si>
  <si>
    <t>Beschrieb</t>
  </si>
  <si>
    <t>Zeitfenster</t>
  </si>
  <si>
    <t>DI</t>
  </si>
  <si>
    <t>MI</t>
  </si>
  <si>
    <t>DO</t>
  </si>
  <si>
    <t>FR</t>
  </si>
  <si>
    <t>verlängerter Betreuungszeitraum Modul 2</t>
  </si>
  <si>
    <t>06.30 – 07.00</t>
  </si>
  <si>
    <t>Frühmorgenbetreuung inkl. Frühstück</t>
  </si>
  <si>
    <t>07.00 – 08.00</t>
  </si>
  <si>
    <t>betreute musikalische Übezeit</t>
  </si>
  <si>
    <t>12.30 – 13.00</t>
  </si>
  <si>
    <t>Nachmittagsbetreuung inkl. Lernzeit</t>
  </si>
  <si>
    <t>13.00 – 15.00</t>
  </si>
  <si>
    <t>Nachmittagsbetreuung inkl. Lernzeit und Zvieri</t>
  </si>
  <si>
    <t>15.00 – 17.30</t>
  </si>
  <si>
    <t>16.00 – 17.30</t>
  </si>
  <si>
    <t>verlängerter Betreuungszeitraum Modul 6 bzw. 7</t>
  </si>
  <si>
    <t>17.30 – 18.00</t>
  </si>
  <si>
    <t>Modul 1</t>
  </si>
  <si>
    <t>Modul 2</t>
  </si>
  <si>
    <t>Modul 4</t>
  </si>
  <si>
    <t>Modul 5</t>
  </si>
  <si>
    <t>Modul 6</t>
  </si>
  <si>
    <t>Modul 7</t>
  </si>
  <si>
    <t>Modul 8</t>
  </si>
  <si>
    <t>MO</t>
  </si>
  <si>
    <t>bis CHF 30'000</t>
  </si>
  <si>
    <t>bis CHF 45'000</t>
  </si>
  <si>
    <t>bis CHF 60'000</t>
  </si>
  <si>
    <t>bis CHF 80'000</t>
  </si>
  <si>
    <t>ab CHF 80'001</t>
  </si>
  <si>
    <t>Module</t>
  </si>
  <si>
    <t>Ankreuzfelder</t>
  </si>
  <si>
    <t>Kostenberechnung</t>
  </si>
  <si>
    <t xml:space="preserve">Kreuzen Sie die gewünschten Module zu den gewünschten Tagen an. Die Semesterkosten für die verschiedenen Tarifstufen werden unter der Tabelle automatisch berechnet. </t>
  </si>
  <si>
    <t>Kosten Tarifstufe 1 (Sozialtarif)</t>
  </si>
  <si>
    <t>Kosten Tarifstufe 2 (Sozialtarif)</t>
  </si>
  <si>
    <t>Kosten Tarifstufe 3 (Sozialtarif)</t>
  </si>
  <si>
    <t>Kosten Tarifstufe 4 (Sozialtarif)</t>
  </si>
  <si>
    <t>Kosten Tarifstufe 5 (ohne Sozialtarif)</t>
  </si>
  <si>
    <t>Betreuter Mittagstisch</t>
  </si>
  <si>
    <t xml:space="preserve">11.45 – 13.00 </t>
  </si>
  <si>
    <t>Modul 3</t>
  </si>
  <si>
    <t>Module 1-2 und 4-8</t>
  </si>
  <si>
    <t>Total</t>
  </si>
  <si>
    <t>Anzahl Tage im SJ 2026/27</t>
  </si>
  <si>
    <t>Kosten für ganzes Schuljahr mit entsprechenden Tarifstufen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</si>
</sst>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CHF&quot;\ #,##0.00"/>
  </numFmts>
  <fonts count="8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8"/>
      <name val="Calibri"/>
      <family val="2"/>
    </font>
    <font>
      <b/>
      <sz val="14"/>
      <color theme="1"/>
      <name val="Calibri"/>
      <family val="2"/>
    </font>
    <font>
      <i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4" xfId="0" applyFont="1" applyBorder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4" xfId="0" applyNumberFormat="1" applyBorder="1" applyAlignment="1">
      <alignment horizontal="center" vertical="top"/>
    </xf>
    <xf numFmtId="164" fontId="3" fillId="0" borderId="4" xfId="0" applyNumberFormat="1" applyFont="1" applyBorder="1" applyAlignment="1">
      <alignment horizontal="center" vertical="top"/>
    </xf>
    <xf numFmtId="164" fontId="0" fillId="0" borderId="0" xfId="0" applyNumberFormat="1" applyBorder="1" applyAlignment="1">
      <alignment horizontal="center" vertical="top"/>
    </xf>
    <xf numFmtId="0" fontId="0" fillId="0" borderId="0" xfId="0" applyFont="1" applyAlignment="1">
      <alignment vertical="center"/>
    </xf>
    <xf numFmtId="164" fontId="0" fillId="0" borderId="5" xfId="0" applyNumberFormat="1" applyBorder="1" applyAlignment="1">
      <alignment horizontal="center" vertical="top"/>
    </xf>
    <xf numFmtId="164" fontId="3" fillId="0" borderId="5" xfId="0" applyNumberFormat="1" applyFont="1" applyBorder="1" applyAlignment="1">
      <alignment horizontal="center" vertical="top"/>
    </xf>
    <xf numFmtId="0" fontId="1" fillId="0" borderId="0" xfId="0" applyFont="1"/>
    <xf numFmtId="164" fontId="0" fillId="0" borderId="0" xfId="0" applyNumberFormat="1"/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 wrapText="1"/>
    </xf>
    <xf numFmtId="0" fontId="1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0" xfId="0" applyAlignment="1">
      <alignment wrapText="1"/>
    </xf>
    <xf numFmtId="0" fontId="6" fillId="0" borderId="0" xfId="0" applyFont="1"/>
    <xf numFmtId="164" fontId="1" fillId="0" borderId="0" xfId="0" applyNumberFormat="1" applyFont="1" applyFill="1"/>
    <xf numFmtId="0" fontId="1" fillId="0" borderId="0" xfId="0" applyFont="1"/>
    <xf numFmtId="0" fontId="7" fillId="0" borderId="0" xfId="0" applyFont="1" applyBorder="1" applyAlignment="1">
      <alignment horizontal="right"/>
    </xf>
    <xf numFmtId="164" fontId="0" fillId="0" borderId="0" xfId="0" applyNumberFormat="1" applyFill="1"/>
    <xf numFmtId="0" fontId="7" fillId="0" borderId="0" xfId="0" applyFont="1"/>
    <xf numFmtId="0" fontId="4" fillId="0" borderId="0" xfId="0" applyFont="1" applyAlignment="1">
      <alignment horizontal="left" vertical="center" indent="2"/>
    </xf>
    <xf numFmtId="0" fontId="0" fillId="0" borderId="0" xfId="0" applyAlignment="1">
      <alignment horizontal="left" indent="2"/>
    </xf>
    <xf numFmtId="164" fontId="4" fillId="3" borderId="0" xfId="0" applyNumberFormat="1" applyFont="1" applyFill="1" applyAlignment="1">
      <alignment horizontal="left" vertical="center"/>
    </xf>
    <xf numFmtId="0" fontId="7" fillId="0" borderId="0" xfId="0" applyFont="1"/>
    <xf numFmtId="0" fontId="1" fillId="0" borderId="6" xfId="0" applyFont="1" applyBorder="1" applyAlignment="1">
      <alignment horizontal="right"/>
    </xf>
    <xf numFmtId="0" fontId="0" fillId="0" borderId="0" xfId="0" applyAlignment="1">
      <alignment horizontal="left" vertical="center" wrapText="1"/>
    </xf>
    <xf numFmtId="0" fontId="7" fillId="0" borderId="0" xfId="0" applyFont="1"/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Datenbasis!$D$3" lockText="1" noThreeD="1"/>
</file>

<file path=xl/ctrlProps/ctrlProp10.xml><?xml version="1.0" encoding="utf-8"?>
<formControlPr xmlns="http://schemas.microsoft.com/office/spreadsheetml/2009/9/main" objectType="CheckBox" fmlaLink="Datenbasis!$H$4" lockText="1" noThreeD="1"/>
</file>

<file path=xl/ctrlProps/ctrlProp11.xml><?xml version="1.0" encoding="utf-8"?>
<formControlPr xmlns="http://schemas.microsoft.com/office/spreadsheetml/2009/9/main" objectType="CheckBox" fmlaLink="Datenbasis!$D$6" lockText="1" noThreeD="1"/>
</file>

<file path=xl/ctrlProps/ctrlProp12.xml><?xml version="1.0" encoding="utf-8"?>
<formControlPr xmlns="http://schemas.microsoft.com/office/spreadsheetml/2009/9/main" objectType="CheckBox" fmlaLink="Datenbasis!$E$6" lockText="1" noThreeD="1"/>
</file>

<file path=xl/ctrlProps/ctrlProp13.xml><?xml version="1.0" encoding="utf-8"?>
<formControlPr xmlns="http://schemas.microsoft.com/office/spreadsheetml/2009/9/main" objectType="CheckBox" fmlaLink="Datenbasis!$F$6" lockText="1" noThreeD="1"/>
</file>

<file path=xl/ctrlProps/ctrlProp14.xml><?xml version="1.0" encoding="utf-8"?>
<formControlPr xmlns="http://schemas.microsoft.com/office/spreadsheetml/2009/9/main" objectType="CheckBox" fmlaLink="Datenbasis!$G$6" lockText="1" noThreeD="1"/>
</file>

<file path=xl/ctrlProps/ctrlProp15.xml><?xml version="1.0" encoding="utf-8"?>
<formControlPr xmlns="http://schemas.microsoft.com/office/spreadsheetml/2009/9/main" objectType="CheckBox" fmlaLink="Datenbasis!$H$6" lockText="1" noThreeD="1"/>
</file>

<file path=xl/ctrlProps/ctrlProp16.xml><?xml version="1.0" encoding="utf-8"?>
<formControlPr xmlns="http://schemas.microsoft.com/office/spreadsheetml/2009/9/main" objectType="CheckBox" fmlaLink="Datenbasis!$D$7" lockText="1" noThreeD="1"/>
</file>

<file path=xl/ctrlProps/ctrlProp17.xml><?xml version="1.0" encoding="utf-8"?>
<formControlPr xmlns="http://schemas.microsoft.com/office/spreadsheetml/2009/9/main" objectType="CheckBox" fmlaLink="Datenbasis!$E$7" lockText="1" noThreeD="1"/>
</file>

<file path=xl/ctrlProps/ctrlProp18.xml><?xml version="1.0" encoding="utf-8"?>
<formControlPr xmlns="http://schemas.microsoft.com/office/spreadsheetml/2009/9/main" objectType="CheckBox" fmlaLink="Datenbasis!$F$7" lockText="1" noThreeD="1"/>
</file>

<file path=xl/ctrlProps/ctrlProp19.xml><?xml version="1.0" encoding="utf-8"?>
<formControlPr xmlns="http://schemas.microsoft.com/office/spreadsheetml/2009/9/main" objectType="CheckBox" fmlaLink="Datenbasis!$G$7" lockText="1" noThreeD="1"/>
</file>

<file path=xl/ctrlProps/ctrlProp2.xml><?xml version="1.0" encoding="utf-8"?>
<formControlPr xmlns="http://schemas.microsoft.com/office/spreadsheetml/2009/9/main" objectType="CheckBox" fmlaLink="Datenbasis!$E$3" lockText="1" noThreeD="1"/>
</file>

<file path=xl/ctrlProps/ctrlProp20.xml><?xml version="1.0" encoding="utf-8"?>
<formControlPr xmlns="http://schemas.microsoft.com/office/spreadsheetml/2009/9/main" objectType="CheckBox" fmlaLink="Datenbasis!$H$7" lockText="1" noThreeD="1"/>
</file>

<file path=xl/ctrlProps/ctrlProp21.xml><?xml version="1.0" encoding="utf-8"?>
<formControlPr xmlns="http://schemas.microsoft.com/office/spreadsheetml/2009/9/main" objectType="CheckBox" fmlaLink="Datenbasis!$D$8" lockText="1" noThreeD="1"/>
</file>

<file path=xl/ctrlProps/ctrlProp22.xml><?xml version="1.0" encoding="utf-8"?>
<formControlPr xmlns="http://schemas.microsoft.com/office/spreadsheetml/2009/9/main" objectType="CheckBox" fmlaLink="Datenbasis!$E$8" lockText="1" noThreeD="1"/>
</file>

<file path=xl/ctrlProps/ctrlProp23.xml><?xml version="1.0" encoding="utf-8"?>
<formControlPr xmlns="http://schemas.microsoft.com/office/spreadsheetml/2009/9/main" objectType="CheckBox" fmlaLink="Datenbasis!$F$8" lockText="1" noThreeD="1"/>
</file>

<file path=xl/ctrlProps/ctrlProp24.xml><?xml version="1.0" encoding="utf-8"?>
<formControlPr xmlns="http://schemas.microsoft.com/office/spreadsheetml/2009/9/main" objectType="CheckBox" fmlaLink="Datenbasis!$G$8" lockText="1" noThreeD="1"/>
</file>

<file path=xl/ctrlProps/ctrlProp25.xml><?xml version="1.0" encoding="utf-8"?>
<formControlPr xmlns="http://schemas.microsoft.com/office/spreadsheetml/2009/9/main" objectType="CheckBox" fmlaLink="Datenbasis!$H$8" lockText="1" noThreeD="1"/>
</file>

<file path=xl/ctrlProps/ctrlProp26.xml><?xml version="1.0" encoding="utf-8"?>
<formControlPr xmlns="http://schemas.microsoft.com/office/spreadsheetml/2009/9/main" objectType="CheckBox" fmlaLink="Datenbasis!$D$9" lockText="1" noThreeD="1"/>
</file>

<file path=xl/ctrlProps/ctrlProp27.xml><?xml version="1.0" encoding="utf-8"?>
<formControlPr xmlns="http://schemas.microsoft.com/office/spreadsheetml/2009/9/main" objectType="CheckBox" fmlaLink="Datenbasis!$E$9" lockText="1" noThreeD="1"/>
</file>

<file path=xl/ctrlProps/ctrlProp28.xml><?xml version="1.0" encoding="utf-8"?>
<formControlPr xmlns="http://schemas.microsoft.com/office/spreadsheetml/2009/9/main" objectType="CheckBox" fmlaLink="Datenbasis!$F$9" lockText="1" noThreeD="1"/>
</file>

<file path=xl/ctrlProps/ctrlProp29.xml><?xml version="1.0" encoding="utf-8"?>
<formControlPr xmlns="http://schemas.microsoft.com/office/spreadsheetml/2009/9/main" objectType="CheckBox" fmlaLink="Datenbasis!$G$9" lockText="1" noThreeD="1"/>
</file>

<file path=xl/ctrlProps/ctrlProp3.xml><?xml version="1.0" encoding="utf-8"?>
<formControlPr xmlns="http://schemas.microsoft.com/office/spreadsheetml/2009/9/main" objectType="CheckBox" fmlaLink="Datenbasis!$F$3" lockText="1" noThreeD="1"/>
</file>

<file path=xl/ctrlProps/ctrlProp30.xml><?xml version="1.0" encoding="utf-8"?>
<formControlPr xmlns="http://schemas.microsoft.com/office/spreadsheetml/2009/9/main" objectType="CheckBox" fmlaLink="Datenbasis!$H$9" lockText="1" noThreeD="1"/>
</file>

<file path=xl/ctrlProps/ctrlProp31.xml><?xml version="1.0" encoding="utf-8"?>
<formControlPr xmlns="http://schemas.microsoft.com/office/spreadsheetml/2009/9/main" objectType="CheckBox" fmlaLink="Datenbasis!$D$10" lockText="1" noThreeD="1"/>
</file>

<file path=xl/ctrlProps/ctrlProp32.xml><?xml version="1.0" encoding="utf-8"?>
<formControlPr xmlns="http://schemas.microsoft.com/office/spreadsheetml/2009/9/main" objectType="CheckBox" fmlaLink="Datenbasis!$E$10" lockText="1" noThreeD="1"/>
</file>

<file path=xl/ctrlProps/ctrlProp33.xml><?xml version="1.0" encoding="utf-8"?>
<formControlPr xmlns="http://schemas.microsoft.com/office/spreadsheetml/2009/9/main" objectType="CheckBox" fmlaLink="Datenbasis!$F$10" lockText="1" noThreeD="1"/>
</file>

<file path=xl/ctrlProps/ctrlProp34.xml><?xml version="1.0" encoding="utf-8"?>
<formControlPr xmlns="http://schemas.microsoft.com/office/spreadsheetml/2009/9/main" objectType="CheckBox" fmlaLink="Datenbasis!$G$10" lockText="1" noThreeD="1"/>
</file>

<file path=xl/ctrlProps/ctrlProp35.xml><?xml version="1.0" encoding="utf-8"?>
<formControlPr xmlns="http://schemas.microsoft.com/office/spreadsheetml/2009/9/main" objectType="CheckBox" fmlaLink="Datenbasis!$H$10" lockText="1" noThreeD="1"/>
</file>

<file path=xl/ctrlProps/ctrlProp36.xml><?xml version="1.0" encoding="utf-8"?>
<formControlPr xmlns="http://schemas.microsoft.com/office/spreadsheetml/2009/9/main" objectType="CheckBox" fmlaLink="Datenbasis!$D$5" lockText="1" noThreeD="1"/>
</file>

<file path=xl/ctrlProps/ctrlProp37.xml><?xml version="1.0" encoding="utf-8"?>
<formControlPr xmlns="http://schemas.microsoft.com/office/spreadsheetml/2009/9/main" objectType="CheckBox" fmlaLink="Datenbasis!$E$5" lockText="1" noThreeD="1"/>
</file>

<file path=xl/ctrlProps/ctrlProp38.xml><?xml version="1.0" encoding="utf-8"?>
<formControlPr xmlns="http://schemas.microsoft.com/office/spreadsheetml/2009/9/main" objectType="CheckBox" fmlaLink="Datenbasis!$F$5" lockText="1" noThreeD="1"/>
</file>

<file path=xl/ctrlProps/ctrlProp39.xml><?xml version="1.0" encoding="utf-8"?>
<formControlPr xmlns="http://schemas.microsoft.com/office/spreadsheetml/2009/9/main" objectType="CheckBox" fmlaLink="Datenbasis!$G$5" lockText="1" noThreeD="1"/>
</file>

<file path=xl/ctrlProps/ctrlProp4.xml><?xml version="1.0" encoding="utf-8"?>
<formControlPr xmlns="http://schemas.microsoft.com/office/spreadsheetml/2009/9/main" objectType="CheckBox" fmlaLink="Datenbasis!$G$3" lockText="1" noThreeD="1"/>
</file>

<file path=xl/ctrlProps/ctrlProp40.xml><?xml version="1.0" encoding="utf-8"?>
<formControlPr xmlns="http://schemas.microsoft.com/office/spreadsheetml/2009/9/main" objectType="CheckBox" fmlaLink="Datenbasis!$H$5" lockText="1" noThreeD="1"/>
</file>

<file path=xl/ctrlProps/ctrlProp5.xml><?xml version="1.0" encoding="utf-8"?>
<formControlPr xmlns="http://schemas.microsoft.com/office/spreadsheetml/2009/9/main" objectType="CheckBox" fmlaLink="Datenbasis!$H$3" lockText="1" noThreeD="1"/>
</file>

<file path=xl/ctrlProps/ctrlProp6.xml><?xml version="1.0" encoding="utf-8"?>
<formControlPr xmlns="http://schemas.microsoft.com/office/spreadsheetml/2009/9/main" objectType="CheckBox" fmlaLink="Datenbasis!$D$4" lockText="1" noThreeD="1"/>
</file>

<file path=xl/ctrlProps/ctrlProp7.xml><?xml version="1.0" encoding="utf-8"?>
<formControlPr xmlns="http://schemas.microsoft.com/office/spreadsheetml/2009/9/main" objectType="CheckBox" fmlaLink="Datenbasis!$E$4" lockText="1" noThreeD="1"/>
</file>

<file path=xl/ctrlProps/ctrlProp8.xml><?xml version="1.0" encoding="utf-8"?>
<formControlPr xmlns="http://schemas.microsoft.com/office/spreadsheetml/2009/9/main" objectType="CheckBox" fmlaLink="Datenbasis!$F$4" lockText="1" noThreeD="1"/>
</file>

<file path=xl/ctrlProps/ctrlProp9.xml><?xml version="1.0" encoding="utf-8"?>
<formControlPr xmlns="http://schemas.microsoft.com/office/spreadsheetml/2009/9/main" objectType="CheckBox" fmlaLink="Datenbasis!$G$4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5</xdr:row>
          <xdr:rowOff>219075</xdr:rowOff>
        </xdr:from>
        <xdr:to>
          <xdr:col>4</xdr:col>
          <xdr:colOff>476250</xdr:colOff>
          <xdr:row>5</xdr:row>
          <xdr:rowOff>523875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5</xdr:row>
          <xdr:rowOff>219075</xdr:rowOff>
        </xdr:from>
        <xdr:to>
          <xdr:col>5</xdr:col>
          <xdr:colOff>476250</xdr:colOff>
          <xdr:row>5</xdr:row>
          <xdr:rowOff>523875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5</xdr:row>
          <xdr:rowOff>219075</xdr:rowOff>
        </xdr:from>
        <xdr:to>
          <xdr:col>6</xdr:col>
          <xdr:colOff>476250</xdr:colOff>
          <xdr:row>5</xdr:row>
          <xdr:rowOff>523875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5</xdr:row>
          <xdr:rowOff>219075</xdr:rowOff>
        </xdr:from>
        <xdr:to>
          <xdr:col>7</xdr:col>
          <xdr:colOff>476250</xdr:colOff>
          <xdr:row>5</xdr:row>
          <xdr:rowOff>523875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5</xdr:row>
          <xdr:rowOff>219075</xdr:rowOff>
        </xdr:from>
        <xdr:to>
          <xdr:col>8</xdr:col>
          <xdr:colOff>476250</xdr:colOff>
          <xdr:row>5</xdr:row>
          <xdr:rowOff>523875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6</xdr:row>
          <xdr:rowOff>219075</xdr:rowOff>
        </xdr:from>
        <xdr:to>
          <xdr:col>4</xdr:col>
          <xdr:colOff>476250</xdr:colOff>
          <xdr:row>6</xdr:row>
          <xdr:rowOff>523875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0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6</xdr:row>
          <xdr:rowOff>219075</xdr:rowOff>
        </xdr:from>
        <xdr:to>
          <xdr:col>5</xdr:col>
          <xdr:colOff>476250</xdr:colOff>
          <xdr:row>6</xdr:row>
          <xdr:rowOff>523875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6</xdr:row>
          <xdr:rowOff>219075</xdr:rowOff>
        </xdr:from>
        <xdr:to>
          <xdr:col>6</xdr:col>
          <xdr:colOff>476250</xdr:colOff>
          <xdr:row>6</xdr:row>
          <xdr:rowOff>523875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0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6</xdr:row>
          <xdr:rowOff>219075</xdr:rowOff>
        </xdr:from>
        <xdr:to>
          <xdr:col>7</xdr:col>
          <xdr:colOff>476250</xdr:colOff>
          <xdr:row>6</xdr:row>
          <xdr:rowOff>523875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6</xdr:row>
          <xdr:rowOff>219075</xdr:rowOff>
        </xdr:from>
        <xdr:to>
          <xdr:col>8</xdr:col>
          <xdr:colOff>476250</xdr:colOff>
          <xdr:row>6</xdr:row>
          <xdr:rowOff>523875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0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8</xdr:row>
          <xdr:rowOff>219075</xdr:rowOff>
        </xdr:from>
        <xdr:to>
          <xdr:col>4</xdr:col>
          <xdr:colOff>476250</xdr:colOff>
          <xdr:row>8</xdr:row>
          <xdr:rowOff>523875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8</xdr:row>
          <xdr:rowOff>219075</xdr:rowOff>
        </xdr:from>
        <xdr:to>
          <xdr:col>5</xdr:col>
          <xdr:colOff>476250</xdr:colOff>
          <xdr:row>8</xdr:row>
          <xdr:rowOff>523875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8</xdr:row>
          <xdr:rowOff>219075</xdr:rowOff>
        </xdr:from>
        <xdr:to>
          <xdr:col>6</xdr:col>
          <xdr:colOff>476250</xdr:colOff>
          <xdr:row>8</xdr:row>
          <xdr:rowOff>523875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8</xdr:row>
          <xdr:rowOff>219075</xdr:rowOff>
        </xdr:from>
        <xdr:to>
          <xdr:col>7</xdr:col>
          <xdr:colOff>476250</xdr:colOff>
          <xdr:row>8</xdr:row>
          <xdr:rowOff>523875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8</xdr:row>
          <xdr:rowOff>219075</xdr:rowOff>
        </xdr:from>
        <xdr:to>
          <xdr:col>8</xdr:col>
          <xdr:colOff>476250</xdr:colOff>
          <xdr:row>8</xdr:row>
          <xdr:rowOff>523875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9</xdr:row>
          <xdr:rowOff>219075</xdr:rowOff>
        </xdr:from>
        <xdr:to>
          <xdr:col>4</xdr:col>
          <xdr:colOff>476250</xdr:colOff>
          <xdr:row>9</xdr:row>
          <xdr:rowOff>523875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9</xdr:row>
          <xdr:rowOff>219075</xdr:rowOff>
        </xdr:from>
        <xdr:to>
          <xdr:col>5</xdr:col>
          <xdr:colOff>476250</xdr:colOff>
          <xdr:row>9</xdr:row>
          <xdr:rowOff>523875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9</xdr:row>
          <xdr:rowOff>219075</xdr:rowOff>
        </xdr:from>
        <xdr:to>
          <xdr:col>6</xdr:col>
          <xdr:colOff>476250</xdr:colOff>
          <xdr:row>9</xdr:row>
          <xdr:rowOff>523875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9</xdr:row>
          <xdr:rowOff>219075</xdr:rowOff>
        </xdr:from>
        <xdr:to>
          <xdr:col>7</xdr:col>
          <xdr:colOff>476250</xdr:colOff>
          <xdr:row>9</xdr:row>
          <xdr:rowOff>523875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9</xdr:row>
          <xdr:rowOff>219075</xdr:rowOff>
        </xdr:from>
        <xdr:to>
          <xdr:col>8</xdr:col>
          <xdr:colOff>476250</xdr:colOff>
          <xdr:row>9</xdr:row>
          <xdr:rowOff>523875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10</xdr:row>
          <xdr:rowOff>219075</xdr:rowOff>
        </xdr:from>
        <xdr:to>
          <xdr:col>4</xdr:col>
          <xdr:colOff>476250</xdr:colOff>
          <xdr:row>10</xdr:row>
          <xdr:rowOff>523875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10</xdr:row>
          <xdr:rowOff>219075</xdr:rowOff>
        </xdr:from>
        <xdr:to>
          <xdr:col>5</xdr:col>
          <xdr:colOff>476250</xdr:colOff>
          <xdr:row>10</xdr:row>
          <xdr:rowOff>523875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10</xdr:row>
          <xdr:rowOff>219075</xdr:rowOff>
        </xdr:from>
        <xdr:to>
          <xdr:col>6</xdr:col>
          <xdr:colOff>476250</xdr:colOff>
          <xdr:row>10</xdr:row>
          <xdr:rowOff>523875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10</xdr:row>
          <xdr:rowOff>219075</xdr:rowOff>
        </xdr:from>
        <xdr:to>
          <xdr:col>7</xdr:col>
          <xdr:colOff>476250</xdr:colOff>
          <xdr:row>10</xdr:row>
          <xdr:rowOff>523875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10</xdr:row>
          <xdr:rowOff>219075</xdr:rowOff>
        </xdr:from>
        <xdr:to>
          <xdr:col>8</xdr:col>
          <xdr:colOff>476250</xdr:colOff>
          <xdr:row>10</xdr:row>
          <xdr:rowOff>523875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11</xdr:row>
          <xdr:rowOff>219075</xdr:rowOff>
        </xdr:from>
        <xdr:to>
          <xdr:col>4</xdr:col>
          <xdr:colOff>476250</xdr:colOff>
          <xdr:row>11</xdr:row>
          <xdr:rowOff>523875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11</xdr:row>
          <xdr:rowOff>219075</xdr:rowOff>
        </xdr:from>
        <xdr:to>
          <xdr:col>5</xdr:col>
          <xdr:colOff>476250</xdr:colOff>
          <xdr:row>11</xdr:row>
          <xdr:rowOff>523875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11</xdr:row>
          <xdr:rowOff>219075</xdr:rowOff>
        </xdr:from>
        <xdr:to>
          <xdr:col>6</xdr:col>
          <xdr:colOff>476250</xdr:colOff>
          <xdr:row>11</xdr:row>
          <xdr:rowOff>523875</xdr:rowOff>
        </xdr:to>
        <xdr:sp macro="" textlink="">
          <xdr:nvSpPr>
            <xdr:cNvPr id="208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11</xdr:row>
          <xdr:rowOff>219075</xdr:rowOff>
        </xdr:from>
        <xdr:to>
          <xdr:col>7</xdr:col>
          <xdr:colOff>476250</xdr:colOff>
          <xdr:row>11</xdr:row>
          <xdr:rowOff>523875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11</xdr:row>
          <xdr:rowOff>219075</xdr:rowOff>
        </xdr:from>
        <xdr:to>
          <xdr:col>8</xdr:col>
          <xdr:colOff>476250</xdr:colOff>
          <xdr:row>11</xdr:row>
          <xdr:rowOff>523875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12</xdr:row>
          <xdr:rowOff>219075</xdr:rowOff>
        </xdr:from>
        <xdr:to>
          <xdr:col>4</xdr:col>
          <xdr:colOff>476250</xdr:colOff>
          <xdr:row>12</xdr:row>
          <xdr:rowOff>523875</xdr:rowOff>
        </xdr:to>
        <xdr:sp macro="" textlink="">
          <xdr:nvSpPr>
            <xdr:cNvPr id="2085" name="Check Box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276225</xdr:colOff>
          <xdr:row>12</xdr:row>
          <xdr:rowOff>219075</xdr:rowOff>
        </xdr:from>
        <xdr:to>
          <xdr:col>5</xdr:col>
          <xdr:colOff>476250</xdr:colOff>
          <xdr:row>12</xdr:row>
          <xdr:rowOff>523875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276225</xdr:colOff>
          <xdr:row>12</xdr:row>
          <xdr:rowOff>219075</xdr:rowOff>
        </xdr:from>
        <xdr:to>
          <xdr:col>6</xdr:col>
          <xdr:colOff>476250</xdr:colOff>
          <xdr:row>12</xdr:row>
          <xdr:rowOff>523875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12</xdr:row>
          <xdr:rowOff>219075</xdr:rowOff>
        </xdr:from>
        <xdr:to>
          <xdr:col>7</xdr:col>
          <xdr:colOff>476250</xdr:colOff>
          <xdr:row>12</xdr:row>
          <xdr:rowOff>523875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12</xdr:row>
          <xdr:rowOff>219075</xdr:rowOff>
        </xdr:from>
        <xdr:to>
          <xdr:col>8</xdr:col>
          <xdr:colOff>476250</xdr:colOff>
          <xdr:row>12</xdr:row>
          <xdr:rowOff>523875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276225</xdr:colOff>
          <xdr:row>7</xdr:row>
          <xdr:rowOff>209550</xdr:rowOff>
        </xdr:from>
        <xdr:to>
          <xdr:col>4</xdr:col>
          <xdr:colOff>476250</xdr:colOff>
          <xdr:row>7</xdr:row>
          <xdr:rowOff>514350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285750</xdr:colOff>
          <xdr:row>7</xdr:row>
          <xdr:rowOff>209550</xdr:rowOff>
        </xdr:from>
        <xdr:to>
          <xdr:col>5</xdr:col>
          <xdr:colOff>485775</xdr:colOff>
          <xdr:row>7</xdr:row>
          <xdr:rowOff>514350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7</xdr:row>
          <xdr:rowOff>200025</xdr:rowOff>
        </xdr:from>
        <xdr:to>
          <xdr:col>6</xdr:col>
          <xdr:colOff>466725</xdr:colOff>
          <xdr:row>7</xdr:row>
          <xdr:rowOff>504825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276225</xdr:colOff>
          <xdr:row>7</xdr:row>
          <xdr:rowOff>200025</xdr:rowOff>
        </xdr:from>
        <xdr:to>
          <xdr:col>7</xdr:col>
          <xdr:colOff>476250</xdr:colOff>
          <xdr:row>7</xdr:row>
          <xdr:rowOff>504825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276225</xdr:colOff>
          <xdr:row>7</xdr:row>
          <xdr:rowOff>200025</xdr:rowOff>
        </xdr:from>
        <xdr:to>
          <xdr:col>8</xdr:col>
          <xdr:colOff>476250</xdr:colOff>
          <xdr:row>7</xdr:row>
          <xdr:rowOff>504825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B1:M35"/>
  <sheetViews>
    <sheetView tabSelected="1" zoomScaleNormal="100" workbookViewId="0">
      <selection activeCell="B1" sqref="B1"/>
    </sheetView>
  </sheetViews>
  <sheetFormatPr baseColWidth="10" defaultRowHeight="15" x14ac:dyDescent="0.25"/>
  <cols>
    <col min="1" max="1" width="3.5703125" customWidth="1"/>
    <col min="3" max="3" width="31.7109375" customWidth="1"/>
    <col min="4" max="4" width="18.5703125" bestFit="1" customWidth="1"/>
    <col min="5" max="5" width="11.7109375" customWidth="1"/>
    <col min="8" max="8" width="11.42578125" customWidth="1"/>
    <col min="10" max="10" width="18.5703125" customWidth="1"/>
    <col min="11" max="11" width="13.7109375" customWidth="1"/>
  </cols>
  <sheetData>
    <row r="1" spans="2:10" ht="18.75" x14ac:dyDescent="0.3">
      <c r="B1" s="26" t="s">
        <v>35</v>
      </c>
    </row>
    <row r="3" spans="2:10" ht="30" customHeight="1" x14ac:dyDescent="0.25">
      <c r="B3" s="37" t="s">
        <v>36</v>
      </c>
      <c r="C3" s="37"/>
      <c r="D3" s="37"/>
      <c r="E3" s="37"/>
      <c r="F3" s="37"/>
      <c r="G3" s="37"/>
      <c r="H3" s="37"/>
      <c r="I3" s="37"/>
    </row>
    <row r="4" spans="2:10" ht="15.75" thickBot="1" x14ac:dyDescent="0.3">
      <c r="C4" s="20"/>
      <c r="D4" s="21"/>
      <c r="E4" s="20"/>
      <c r="F4" s="18"/>
      <c r="G4" s="18"/>
      <c r="H4" s="18"/>
      <c r="I4" s="18"/>
    </row>
    <row r="5" spans="2:10" ht="15.75" customHeight="1" thickBot="1" x14ac:dyDescent="0.3">
      <c r="B5" s="15" t="s">
        <v>0</v>
      </c>
      <c r="C5" s="2" t="s">
        <v>1</v>
      </c>
      <c r="D5" s="14" t="s">
        <v>2</v>
      </c>
      <c r="E5" s="14" t="s">
        <v>27</v>
      </c>
      <c r="F5" s="14" t="s">
        <v>3</v>
      </c>
      <c r="G5" s="14" t="s">
        <v>4</v>
      </c>
      <c r="H5" s="14" t="s">
        <v>5</v>
      </c>
      <c r="I5" s="14" t="s">
        <v>6</v>
      </c>
      <c r="J5" s="19"/>
    </row>
    <row r="6" spans="2:10" ht="45" customHeight="1" thickBot="1" x14ac:dyDescent="0.3">
      <c r="B6" s="3">
        <v>1</v>
      </c>
      <c r="C6" s="1" t="s">
        <v>7</v>
      </c>
      <c r="D6" s="4" t="s">
        <v>8</v>
      </c>
      <c r="E6" s="6">
        <v>6</v>
      </c>
      <c r="F6" s="6">
        <v>6</v>
      </c>
      <c r="G6" s="6">
        <v>6</v>
      </c>
      <c r="H6" s="6">
        <v>6</v>
      </c>
      <c r="I6" s="6">
        <v>6</v>
      </c>
    </row>
    <row r="7" spans="2:10" ht="45" customHeight="1" thickBot="1" x14ac:dyDescent="0.3">
      <c r="B7" s="3">
        <v>2</v>
      </c>
      <c r="C7" s="1" t="s">
        <v>9</v>
      </c>
      <c r="D7" s="4" t="s">
        <v>10</v>
      </c>
      <c r="E7" s="6">
        <v>12</v>
      </c>
      <c r="F7" s="6">
        <v>12</v>
      </c>
      <c r="G7" s="6">
        <v>12</v>
      </c>
      <c r="H7" s="6">
        <v>12</v>
      </c>
      <c r="I7" s="6">
        <v>12</v>
      </c>
    </row>
    <row r="8" spans="2:10" ht="45" customHeight="1" thickBot="1" x14ac:dyDescent="0.3">
      <c r="B8" s="3">
        <v>3</v>
      </c>
      <c r="C8" s="1" t="s">
        <v>42</v>
      </c>
      <c r="D8" s="4" t="s">
        <v>43</v>
      </c>
      <c r="E8" s="6">
        <v>11.5</v>
      </c>
      <c r="F8" s="6">
        <v>11.5</v>
      </c>
      <c r="G8" s="6">
        <v>11.5</v>
      </c>
      <c r="H8" s="6">
        <v>11.5</v>
      </c>
      <c r="I8" s="6">
        <v>11.5</v>
      </c>
    </row>
    <row r="9" spans="2:10" ht="45" customHeight="1" thickBot="1" x14ac:dyDescent="0.3">
      <c r="B9" s="3">
        <v>4</v>
      </c>
      <c r="C9" s="1" t="s">
        <v>11</v>
      </c>
      <c r="D9" s="4" t="s">
        <v>12</v>
      </c>
      <c r="E9" s="6">
        <v>15</v>
      </c>
      <c r="F9" s="6">
        <v>15</v>
      </c>
      <c r="G9" s="6">
        <v>15</v>
      </c>
      <c r="H9" s="6">
        <v>15</v>
      </c>
      <c r="I9" s="6">
        <v>15</v>
      </c>
    </row>
    <row r="10" spans="2:10" ht="45" customHeight="1" thickBot="1" x14ac:dyDescent="0.3">
      <c r="B10" s="3">
        <v>5</v>
      </c>
      <c r="C10" s="1" t="s">
        <v>13</v>
      </c>
      <c r="D10" s="4" t="s">
        <v>14</v>
      </c>
      <c r="E10" s="6">
        <v>12</v>
      </c>
      <c r="F10" s="6">
        <v>12</v>
      </c>
      <c r="G10" s="6">
        <v>12</v>
      </c>
      <c r="H10" s="7">
        <v>12</v>
      </c>
      <c r="I10" s="6">
        <v>12</v>
      </c>
    </row>
    <row r="11" spans="2:10" ht="45" customHeight="1" thickBot="1" x14ac:dyDescent="0.3">
      <c r="B11" s="3">
        <v>6</v>
      </c>
      <c r="C11" s="1" t="s">
        <v>15</v>
      </c>
      <c r="D11" s="4" t="s">
        <v>16</v>
      </c>
      <c r="E11" s="6">
        <v>17.5</v>
      </c>
      <c r="F11" s="7">
        <v>17.5</v>
      </c>
      <c r="G11" s="6">
        <v>17.5</v>
      </c>
      <c r="H11" s="7">
        <v>17.5</v>
      </c>
      <c r="I11" s="6">
        <v>17.5</v>
      </c>
    </row>
    <row r="12" spans="2:10" ht="45" customHeight="1" thickBot="1" x14ac:dyDescent="0.3">
      <c r="B12" s="3">
        <v>7</v>
      </c>
      <c r="C12" s="1" t="s">
        <v>15</v>
      </c>
      <c r="D12" s="4" t="s">
        <v>17</v>
      </c>
      <c r="E12" s="6">
        <v>12.5</v>
      </c>
      <c r="F12" s="6">
        <v>12.5</v>
      </c>
      <c r="G12" s="6">
        <v>12.5</v>
      </c>
      <c r="H12" s="6">
        <v>12.5</v>
      </c>
      <c r="I12" s="6">
        <v>12.5</v>
      </c>
    </row>
    <row r="13" spans="2:10" ht="45" customHeight="1" thickBot="1" x14ac:dyDescent="0.3">
      <c r="B13" s="3">
        <v>8</v>
      </c>
      <c r="C13" s="1" t="s">
        <v>18</v>
      </c>
      <c r="D13" s="4" t="s">
        <v>19</v>
      </c>
      <c r="E13" s="6">
        <v>6</v>
      </c>
      <c r="F13" s="6">
        <v>6</v>
      </c>
      <c r="G13" s="6">
        <v>6</v>
      </c>
      <c r="H13" s="6">
        <v>6</v>
      </c>
      <c r="I13" s="6">
        <v>6</v>
      </c>
    </row>
    <row r="14" spans="2:10" x14ac:dyDescent="0.25">
      <c r="C14" s="36" t="s">
        <v>47</v>
      </c>
      <c r="D14" s="36"/>
      <c r="E14" s="22">
        <v>36</v>
      </c>
      <c r="F14" s="22">
        <v>37</v>
      </c>
      <c r="G14" s="22">
        <v>38</v>
      </c>
      <c r="H14" s="22">
        <v>36</v>
      </c>
      <c r="I14" s="22">
        <v>34</v>
      </c>
      <c r="J14" s="24"/>
    </row>
    <row r="15" spans="2:10" x14ac:dyDescent="0.25">
      <c r="C15" s="23"/>
      <c r="D15" s="29" t="s">
        <v>45</v>
      </c>
      <c r="E15" s="13">
        <f>(IF(Datenbasis!D3,Datenbasis!$B$3,0)+IF(Datenbasis!D4,Datenbasis!$B$4,0)+IF(Datenbasis!D6,Datenbasis!$B$6,0)+IF(Datenbasis!D7,Datenbasis!$B$7,0)+IF(Datenbasis!D8,Datenbasis!$B$8,0)+IF(Datenbasis!D9,Datenbasis!$B$9,0)+IF(Datenbasis!D10,Datenbasis!$B$10))*E14</f>
        <v>0</v>
      </c>
      <c r="F15" s="13">
        <f>(IF(Datenbasis!E3,Datenbasis!$B$3,0)+IF(Datenbasis!E4,Datenbasis!$B$4,0)+IF(Datenbasis!E6,Datenbasis!$B$6,0)+IF(Datenbasis!E7,Datenbasis!$B$7,0)+IF(Datenbasis!E8,Datenbasis!$B$8,0)+IF(Datenbasis!E9,Datenbasis!$B$9,0)+IF(Datenbasis!E10,Datenbasis!$B$10))*F14</f>
        <v>0</v>
      </c>
      <c r="G15" s="13">
        <f>(IF(Datenbasis!F3,Datenbasis!$B$3,0)+IF(Datenbasis!F4,Datenbasis!$B$4,0)+IF(Datenbasis!F6,Datenbasis!$B$6,0)+IF(Datenbasis!F7,Datenbasis!$B$7,0)+IF(Datenbasis!F8,Datenbasis!$B$8,0)+IF(Datenbasis!F9,Datenbasis!$B$9,0)+IF(Datenbasis!F10,Datenbasis!$B$10))*G14</f>
        <v>0</v>
      </c>
      <c r="H15" s="13">
        <f>(IF(Datenbasis!G3,Datenbasis!$B$3,0)+IF(Datenbasis!G4,Datenbasis!$B$4,0)+IF(Datenbasis!G6,Datenbasis!$B$6,0)+IF(Datenbasis!G7,Datenbasis!$B$7,0)+IF(Datenbasis!G8,Datenbasis!$B$8,0)+IF(Datenbasis!G9,Datenbasis!$B$9,0)+IF(Datenbasis!G10,Datenbasis!$B$10))*H14</f>
        <v>0</v>
      </c>
      <c r="I15" s="13">
        <f>(IF(Datenbasis!H3,Datenbasis!$B$3,0)+IF(Datenbasis!H4,Datenbasis!$B$4,0)+IF(Datenbasis!H6,Datenbasis!$B$6,0)+IF(Datenbasis!H7,Datenbasis!$B$7,0)+IF(Datenbasis!H8,Datenbasis!$B$8,0)+IF(Datenbasis!H9,Datenbasis!$B$9,0)+IF(Datenbasis!H10,Datenbasis!$B$10))*I14</f>
        <v>0</v>
      </c>
      <c r="J15" s="27"/>
    </row>
    <row r="16" spans="2:10" x14ac:dyDescent="0.25">
      <c r="C16" s="23"/>
      <c r="D16" s="29" t="s">
        <v>44</v>
      </c>
      <c r="E16" s="13">
        <f>IF(Datenbasis!D5,Datenbasis!$B$5,0)*E14</f>
        <v>0</v>
      </c>
      <c r="F16" s="13">
        <f>IF(Datenbasis!E5,Datenbasis!$B$5,0)*F14</f>
        <v>0</v>
      </c>
      <c r="G16" s="13">
        <f>IF(Datenbasis!F5,Datenbasis!$B$5,0)*G14</f>
        <v>0</v>
      </c>
      <c r="H16" s="13">
        <f>IF(Datenbasis!G5,Datenbasis!$B$5,0)*H14</f>
        <v>0</v>
      </c>
      <c r="I16" s="13">
        <f>IF(Datenbasis!H5,Datenbasis!$B$5,0)*I14</f>
        <v>0</v>
      </c>
    </row>
    <row r="17" spans="2:13" x14ac:dyDescent="0.25">
      <c r="C17" s="23"/>
      <c r="D17" s="23"/>
      <c r="E17" s="22"/>
      <c r="F17" s="22"/>
      <c r="G17" s="22"/>
      <c r="H17" s="22"/>
      <c r="I17" s="22"/>
    </row>
    <row r="19" spans="2:13" x14ac:dyDescent="0.25">
      <c r="B19" s="12" t="s">
        <v>48</v>
      </c>
      <c r="E19" s="5"/>
      <c r="G19" s="28"/>
      <c r="H19" s="28"/>
      <c r="I19" s="17"/>
    </row>
    <row r="20" spans="2:13" hidden="1" x14ac:dyDescent="0.25">
      <c r="B20" s="28"/>
      <c r="E20" s="5"/>
      <c r="G20" s="28"/>
      <c r="H20" s="28"/>
      <c r="I20" s="17"/>
    </row>
    <row r="21" spans="2:13" hidden="1" x14ac:dyDescent="0.25">
      <c r="B21" s="38" t="s">
        <v>45</v>
      </c>
      <c r="C21" s="38"/>
      <c r="G21" s="40" t="s">
        <v>44</v>
      </c>
      <c r="H21" s="40"/>
      <c r="M21" s="13"/>
    </row>
    <row r="22" spans="2:13" hidden="1" x14ac:dyDescent="0.25">
      <c r="B22" s="9" t="s">
        <v>37</v>
      </c>
      <c r="D22" s="16" t="s">
        <v>28</v>
      </c>
      <c r="E22" s="30" cm="1">
        <f t="array" ref="E22">SUM($E$15:$I$15/100*45)</f>
        <v>0</v>
      </c>
      <c r="G22" s="39" t="s">
        <v>37</v>
      </c>
      <c r="H22" s="39"/>
      <c r="I22" s="39"/>
      <c r="J22" s="32" t="s">
        <v>28</v>
      </c>
      <c r="K22" s="13" cm="1">
        <f t="array" ref="K22">SUM($E$16:$I$16/100*80)</f>
        <v>0</v>
      </c>
      <c r="M22" s="13"/>
    </row>
    <row r="23" spans="2:13" hidden="1" x14ac:dyDescent="0.25">
      <c r="B23" s="9" t="s">
        <v>38</v>
      </c>
      <c r="D23" s="16" t="s">
        <v>29</v>
      </c>
      <c r="E23" s="30" cm="1">
        <f t="array" ref="E23">SUM($E$15:$I$15/100*60)</f>
        <v>0</v>
      </c>
      <c r="G23" s="39" t="s">
        <v>38</v>
      </c>
      <c r="H23" s="39"/>
      <c r="I23" s="39"/>
      <c r="J23" s="32" t="s">
        <v>29</v>
      </c>
      <c r="K23" s="13" cm="1">
        <f t="array" ref="K23">SUM($E$16:$I$16/100*85)</f>
        <v>0</v>
      </c>
      <c r="M23" s="13"/>
    </row>
    <row r="24" spans="2:13" hidden="1" x14ac:dyDescent="0.25">
      <c r="B24" s="9" t="s">
        <v>39</v>
      </c>
      <c r="D24" s="16" t="s">
        <v>30</v>
      </c>
      <c r="E24" s="30" cm="1">
        <f t="array" ref="E24">SUM($E$15:$I$15/100*75)</f>
        <v>0</v>
      </c>
      <c r="G24" s="39" t="s">
        <v>39</v>
      </c>
      <c r="H24" s="39"/>
      <c r="I24" s="39"/>
      <c r="J24" s="32" t="s">
        <v>30</v>
      </c>
      <c r="K24" s="13" cm="1">
        <f t="array" ref="K24">SUM($E$16:$I$16/100*90)</f>
        <v>0</v>
      </c>
      <c r="M24" s="13"/>
    </row>
    <row r="25" spans="2:13" hidden="1" x14ac:dyDescent="0.25">
      <c r="B25" s="9" t="s">
        <v>40</v>
      </c>
      <c r="D25" s="16" t="s">
        <v>31</v>
      </c>
      <c r="E25" s="30" cm="1">
        <f t="array" ref="E25">SUM($E$15:$I$15/100*90)</f>
        <v>0</v>
      </c>
      <c r="G25" s="39" t="s">
        <v>40</v>
      </c>
      <c r="H25" s="39"/>
      <c r="I25" s="39"/>
      <c r="J25" s="32" t="s">
        <v>31</v>
      </c>
      <c r="K25" s="13" cm="1">
        <f t="array" ref="K25">SUM($E$16:$I$16/100*95)</f>
        <v>0</v>
      </c>
      <c r="M25" s="13"/>
    </row>
    <row r="26" spans="2:13" hidden="1" x14ac:dyDescent="0.25">
      <c r="B26" s="9" t="s">
        <v>41</v>
      </c>
      <c r="D26" t="s">
        <v>32</v>
      </c>
      <c r="E26" s="30" cm="1">
        <f t="array" ref="E26">SUM($E$15:$I$15/100*100)</f>
        <v>0</v>
      </c>
      <c r="G26" s="39" t="s">
        <v>41</v>
      </c>
      <c r="H26" s="39"/>
      <c r="I26" s="39"/>
      <c r="J26" s="33" t="s">
        <v>32</v>
      </c>
      <c r="K26" s="13">
        <f>SUM($E$16:$I$16)</f>
        <v>0</v>
      </c>
    </row>
    <row r="27" spans="2:13" hidden="1" x14ac:dyDescent="0.25"/>
    <row r="28" spans="2:13" hidden="1" x14ac:dyDescent="0.25"/>
    <row r="29" spans="2:13" hidden="1" x14ac:dyDescent="0.25">
      <c r="B29" s="31" t="s">
        <v>46</v>
      </c>
    </row>
    <row r="30" spans="2:13" x14ac:dyDescent="0.25">
      <c r="B30" s="35"/>
    </row>
    <row r="31" spans="2:13" x14ac:dyDescent="0.25">
      <c r="B31" s="9" t="s">
        <v>37</v>
      </c>
      <c r="C31" s="28"/>
      <c r="D31" s="34">
        <f>E22+K22</f>
        <v>0</v>
      </c>
    </row>
    <row r="32" spans="2:13" x14ac:dyDescent="0.25">
      <c r="B32" s="9" t="s">
        <v>38</v>
      </c>
      <c r="D32" s="34">
        <f>E23+K23</f>
        <v>0</v>
      </c>
    </row>
    <row r="33" spans="2:4" x14ac:dyDescent="0.25">
      <c r="B33" s="9" t="s">
        <v>39</v>
      </c>
      <c r="D33" s="34">
        <f>E24+K24</f>
        <v>0</v>
      </c>
    </row>
    <row r="34" spans="2:4" x14ac:dyDescent="0.25">
      <c r="B34" s="9" t="s">
        <v>40</v>
      </c>
      <c r="D34" s="34">
        <f>E25+K25</f>
        <v>0</v>
      </c>
    </row>
    <row r="35" spans="2:4" x14ac:dyDescent="0.25">
      <c r="B35" s="9" t="s">
        <v>41</v>
      </c>
      <c r="D35" s="34">
        <f>E26+K26</f>
        <v>0</v>
      </c>
    </row>
  </sheetData>
  <sheetProtection algorithmName="SHA-512" hashValue="EyZGaRC4xdmXXhUC0gqR1NV46MFocnPIYx9LkQO3Q/CAC5cjpzol04S7a1NjFgfZJc8ZI2ylPShw2Hi7OFAnlA==" saltValue="OZmDlvq98ZPx/eMhq0mAmw==" spinCount="100000" sheet="1" objects="1" scenarios="1"/>
  <mergeCells count="9">
    <mergeCell ref="G24:I24"/>
    <mergeCell ref="G25:I25"/>
    <mergeCell ref="G26:I26"/>
    <mergeCell ref="G21:H21"/>
    <mergeCell ref="C14:D14"/>
    <mergeCell ref="B3:I3"/>
    <mergeCell ref="B21:C21"/>
    <mergeCell ref="G22:I22"/>
    <mergeCell ref="G23:I23"/>
  </mergeCells>
  <pageMargins left="0.7" right="0.7" top="0.78740157499999996" bottom="0.78740157499999996" header="0.3" footer="0.3"/>
  <pageSetup paperSize="9" scale="64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4</xdr:col>
                    <xdr:colOff>276225</xdr:colOff>
                    <xdr:row>5</xdr:row>
                    <xdr:rowOff>219075</xdr:rowOff>
                  </from>
                  <to>
                    <xdr:col>4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5</xdr:col>
                    <xdr:colOff>276225</xdr:colOff>
                    <xdr:row>5</xdr:row>
                    <xdr:rowOff>219075</xdr:rowOff>
                  </from>
                  <to>
                    <xdr:col>5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6</xdr:col>
                    <xdr:colOff>276225</xdr:colOff>
                    <xdr:row>5</xdr:row>
                    <xdr:rowOff>219075</xdr:rowOff>
                  </from>
                  <to>
                    <xdr:col>6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7</xdr:col>
                    <xdr:colOff>276225</xdr:colOff>
                    <xdr:row>5</xdr:row>
                    <xdr:rowOff>219075</xdr:rowOff>
                  </from>
                  <to>
                    <xdr:col>7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8</xdr:col>
                    <xdr:colOff>276225</xdr:colOff>
                    <xdr:row>5</xdr:row>
                    <xdr:rowOff>219075</xdr:rowOff>
                  </from>
                  <to>
                    <xdr:col>8</xdr:col>
                    <xdr:colOff>476250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4</xdr:col>
                    <xdr:colOff>276225</xdr:colOff>
                    <xdr:row>6</xdr:row>
                    <xdr:rowOff>219075</xdr:rowOff>
                  </from>
                  <to>
                    <xdr:col>4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Check Box 8">
              <controlPr defaultSize="0" autoFill="0" autoLine="0" autoPict="0">
                <anchor moveWithCells="1">
                  <from>
                    <xdr:col>5</xdr:col>
                    <xdr:colOff>276225</xdr:colOff>
                    <xdr:row>6</xdr:row>
                    <xdr:rowOff>219075</xdr:rowOff>
                  </from>
                  <to>
                    <xdr:col>5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1" name="Check Box 9">
              <controlPr defaultSize="0" autoFill="0" autoLine="0" autoPict="0">
                <anchor moveWithCells="1">
                  <from>
                    <xdr:col>6</xdr:col>
                    <xdr:colOff>276225</xdr:colOff>
                    <xdr:row>6</xdr:row>
                    <xdr:rowOff>219075</xdr:rowOff>
                  </from>
                  <to>
                    <xdr:col>6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2" name="Check Box 10">
              <controlPr defaultSize="0" autoFill="0" autoLine="0" autoPict="0">
                <anchor moveWithCells="1">
                  <from>
                    <xdr:col>7</xdr:col>
                    <xdr:colOff>276225</xdr:colOff>
                    <xdr:row>6</xdr:row>
                    <xdr:rowOff>219075</xdr:rowOff>
                  </from>
                  <to>
                    <xdr:col>7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13" name="Check Box 11">
              <controlPr defaultSize="0" autoFill="0" autoLine="0" autoPict="0">
                <anchor moveWithCells="1">
                  <from>
                    <xdr:col>8</xdr:col>
                    <xdr:colOff>276225</xdr:colOff>
                    <xdr:row>6</xdr:row>
                    <xdr:rowOff>219075</xdr:rowOff>
                  </from>
                  <to>
                    <xdr:col>8</xdr:col>
                    <xdr:colOff>476250</xdr:colOff>
                    <xdr:row>6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4" name="Check Box 17">
              <controlPr defaultSize="0" autoFill="0" autoLine="0" autoPict="0">
                <anchor moveWithCells="1">
                  <from>
                    <xdr:col>4</xdr:col>
                    <xdr:colOff>276225</xdr:colOff>
                    <xdr:row>8</xdr:row>
                    <xdr:rowOff>219075</xdr:rowOff>
                  </from>
                  <to>
                    <xdr:col>4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5" name="Check Box 18">
              <controlPr defaultSize="0" autoFill="0" autoLine="0" autoPict="0">
                <anchor moveWithCells="1">
                  <from>
                    <xdr:col>5</xdr:col>
                    <xdr:colOff>276225</xdr:colOff>
                    <xdr:row>8</xdr:row>
                    <xdr:rowOff>219075</xdr:rowOff>
                  </from>
                  <to>
                    <xdr:col>5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6" name="Check Box 19">
              <controlPr defaultSize="0" autoFill="0" autoLine="0" autoPict="0">
                <anchor moveWithCells="1">
                  <from>
                    <xdr:col>6</xdr:col>
                    <xdr:colOff>276225</xdr:colOff>
                    <xdr:row>8</xdr:row>
                    <xdr:rowOff>219075</xdr:rowOff>
                  </from>
                  <to>
                    <xdr:col>6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7" name="Check Box 20">
              <controlPr defaultSize="0" autoFill="0" autoLine="0" autoPict="0">
                <anchor moveWithCells="1">
                  <from>
                    <xdr:col>7</xdr:col>
                    <xdr:colOff>276225</xdr:colOff>
                    <xdr:row>8</xdr:row>
                    <xdr:rowOff>219075</xdr:rowOff>
                  </from>
                  <to>
                    <xdr:col>7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8" name="Check Box 21">
              <controlPr defaultSize="0" autoFill="0" autoLine="0" autoPict="0">
                <anchor moveWithCells="1">
                  <from>
                    <xdr:col>8</xdr:col>
                    <xdr:colOff>276225</xdr:colOff>
                    <xdr:row>8</xdr:row>
                    <xdr:rowOff>219075</xdr:rowOff>
                  </from>
                  <to>
                    <xdr:col>8</xdr:col>
                    <xdr:colOff>476250</xdr:colOff>
                    <xdr:row>8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9" name="Check Box 22">
              <controlPr defaultSize="0" autoFill="0" autoLine="0" autoPict="0">
                <anchor moveWithCells="1">
                  <from>
                    <xdr:col>4</xdr:col>
                    <xdr:colOff>276225</xdr:colOff>
                    <xdr:row>9</xdr:row>
                    <xdr:rowOff>219075</xdr:rowOff>
                  </from>
                  <to>
                    <xdr:col>4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0" name="Check Box 23">
              <controlPr defaultSize="0" autoFill="0" autoLine="0" autoPict="0">
                <anchor moveWithCells="1">
                  <from>
                    <xdr:col>5</xdr:col>
                    <xdr:colOff>276225</xdr:colOff>
                    <xdr:row>9</xdr:row>
                    <xdr:rowOff>219075</xdr:rowOff>
                  </from>
                  <to>
                    <xdr:col>5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1" name="Check Box 24">
              <controlPr defaultSize="0" autoFill="0" autoLine="0" autoPict="0">
                <anchor moveWithCells="1">
                  <from>
                    <xdr:col>6</xdr:col>
                    <xdr:colOff>276225</xdr:colOff>
                    <xdr:row>9</xdr:row>
                    <xdr:rowOff>219075</xdr:rowOff>
                  </from>
                  <to>
                    <xdr:col>6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2" name="Check Box 25">
              <controlPr defaultSize="0" autoFill="0" autoLine="0" autoPict="0">
                <anchor moveWithCells="1">
                  <from>
                    <xdr:col>7</xdr:col>
                    <xdr:colOff>276225</xdr:colOff>
                    <xdr:row>9</xdr:row>
                    <xdr:rowOff>219075</xdr:rowOff>
                  </from>
                  <to>
                    <xdr:col>7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3" name="Check Box 26">
              <controlPr defaultSize="0" autoFill="0" autoLine="0" autoPict="0">
                <anchor moveWithCells="1">
                  <from>
                    <xdr:col>8</xdr:col>
                    <xdr:colOff>276225</xdr:colOff>
                    <xdr:row>9</xdr:row>
                    <xdr:rowOff>219075</xdr:rowOff>
                  </from>
                  <to>
                    <xdr:col>8</xdr:col>
                    <xdr:colOff>476250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4" name="Check Box 27">
              <controlPr defaultSize="0" autoFill="0" autoLine="0" autoPict="0">
                <anchor moveWithCells="1">
                  <from>
                    <xdr:col>4</xdr:col>
                    <xdr:colOff>276225</xdr:colOff>
                    <xdr:row>10</xdr:row>
                    <xdr:rowOff>219075</xdr:rowOff>
                  </from>
                  <to>
                    <xdr:col>4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5" name="Check Box 28">
              <controlPr defaultSize="0" autoFill="0" autoLine="0" autoPict="0">
                <anchor moveWithCells="1">
                  <from>
                    <xdr:col>5</xdr:col>
                    <xdr:colOff>276225</xdr:colOff>
                    <xdr:row>10</xdr:row>
                    <xdr:rowOff>219075</xdr:rowOff>
                  </from>
                  <to>
                    <xdr:col>5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6" name="Check Box 29">
              <controlPr defaultSize="0" autoFill="0" autoLine="0" autoPict="0">
                <anchor moveWithCells="1">
                  <from>
                    <xdr:col>6</xdr:col>
                    <xdr:colOff>276225</xdr:colOff>
                    <xdr:row>10</xdr:row>
                    <xdr:rowOff>219075</xdr:rowOff>
                  </from>
                  <to>
                    <xdr:col>6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27" name="Check Box 30">
              <controlPr defaultSize="0" autoFill="0" autoLine="0" autoPict="0">
                <anchor moveWithCells="1">
                  <from>
                    <xdr:col>7</xdr:col>
                    <xdr:colOff>276225</xdr:colOff>
                    <xdr:row>10</xdr:row>
                    <xdr:rowOff>219075</xdr:rowOff>
                  </from>
                  <to>
                    <xdr:col>7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28" name="Check Box 31">
              <controlPr defaultSize="0" autoFill="0" autoLine="0" autoPict="0">
                <anchor moveWithCells="1">
                  <from>
                    <xdr:col>8</xdr:col>
                    <xdr:colOff>276225</xdr:colOff>
                    <xdr:row>10</xdr:row>
                    <xdr:rowOff>219075</xdr:rowOff>
                  </from>
                  <to>
                    <xdr:col>8</xdr:col>
                    <xdr:colOff>476250</xdr:colOff>
                    <xdr:row>10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29" name="Check Box 32">
              <controlPr defaultSize="0" autoFill="0" autoLine="0" autoPict="0">
                <anchor moveWithCells="1">
                  <from>
                    <xdr:col>4</xdr:col>
                    <xdr:colOff>276225</xdr:colOff>
                    <xdr:row>11</xdr:row>
                    <xdr:rowOff>219075</xdr:rowOff>
                  </from>
                  <to>
                    <xdr:col>4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0" name="Check Box 33">
              <controlPr defaultSize="0" autoFill="0" autoLine="0" autoPict="0">
                <anchor moveWithCells="1">
                  <from>
                    <xdr:col>5</xdr:col>
                    <xdr:colOff>276225</xdr:colOff>
                    <xdr:row>11</xdr:row>
                    <xdr:rowOff>219075</xdr:rowOff>
                  </from>
                  <to>
                    <xdr:col>5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1" name="Check Box 34">
              <controlPr defaultSize="0" autoFill="0" autoLine="0" autoPict="0">
                <anchor moveWithCells="1">
                  <from>
                    <xdr:col>6</xdr:col>
                    <xdr:colOff>276225</xdr:colOff>
                    <xdr:row>11</xdr:row>
                    <xdr:rowOff>219075</xdr:rowOff>
                  </from>
                  <to>
                    <xdr:col>6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2" name="Check Box 35">
              <controlPr defaultSize="0" autoFill="0" autoLine="0" autoPict="0">
                <anchor moveWithCells="1">
                  <from>
                    <xdr:col>7</xdr:col>
                    <xdr:colOff>276225</xdr:colOff>
                    <xdr:row>11</xdr:row>
                    <xdr:rowOff>219075</xdr:rowOff>
                  </from>
                  <to>
                    <xdr:col>7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3" name="Check Box 36">
              <controlPr defaultSize="0" autoFill="0" autoLine="0" autoPict="0">
                <anchor moveWithCells="1">
                  <from>
                    <xdr:col>8</xdr:col>
                    <xdr:colOff>276225</xdr:colOff>
                    <xdr:row>11</xdr:row>
                    <xdr:rowOff>219075</xdr:rowOff>
                  </from>
                  <to>
                    <xdr:col>8</xdr:col>
                    <xdr:colOff>476250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4" name="Check Box 37">
              <controlPr defaultSize="0" autoFill="0" autoLine="0" autoPict="0">
                <anchor moveWithCells="1">
                  <from>
                    <xdr:col>4</xdr:col>
                    <xdr:colOff>276225</xdr:colOff>
                    <xdr:row>12</xdr:row>
                    <xdr:rowOff>219075</xdr:rowOff>
                  </from>
                  <to>
                    <xdr:col>4</xdr:col>
                    <xdr:colOff>476250</xdr:colOff>
                    <xdr:row>12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35" name="Check Box 38">
              <controlPr defaultSize="0" autoFill="0" autoLine="0" autoPict="0">
                <anchor moveWithCells="1">
                  <from>
                    <xdr:col>5</xdr:col>
                    <xdr:colOff>276225</xdr:colOff>
                    <xdr:row>12</xdr:row>
                    <xdr:rowOff>219075</xdr:rowOff>
                  </from>
                  <to>
                    <xdr:col>5</xdr:col>
                    <xdr:colOff>476250</xdr:colOff>
                    <xdr:row>12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36" name="Check Box 39">
              <controlPr defaultSize="0" autoFill="0" autoLine="0" autoPict="0">
                <anchor moveWithCells="1">
                  <from>
                    <xdr:col>6</xdr:col>
                    <xdr:colOff>276225</xdr:colOff>
                    <xdr:row>12</xdr:row>
                    <xdr:rowOff>219075</xdr:rowOff>
                  </from>
                  <to>
                    <xdr:col>6</xdr:col>
                    <xdr:colOff>476250</xdr:colOff>
                    <xdr:row>12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37" name="Check Box 40">
              <controlPr defaultSize="0" autoFill="0" autoLine="0" autoPict="0">
                <anchor moveWithCells="1">
                  <from>
                    <xdr:col>7</xdr:col>
                    <xdr:colOff>276225</xdr:colOff>
                    <xdr:row>12</xdr:row>
                    <xdr:rowOff>219075</xdr:rowOff>
                  </from>
                  <to>
                    <xdr:col>7</xdr:col>
                    <xdr:colOff>476250</xdr:colOff>
                    <xdr:row>12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38" name="Check Box 41">
              <controlPr defaultSize="0" autoFill="0" autoLine="0" autoPict="0">
                <anchor moveWithCells="1">
                  <from>
                    <xdr:col>8</xdr:col>
                    <xdr:colOff>276225</xdr:colOff>
                    <xdr:row>12</xdr:row>
                    <xdr:rowOff>219075</xdr:rowOff>
                  </from>
                  <to>
                    <xdr:col>8</xdr:col>
                    <xdr:colOff>476250</xdr:colOff>
                    <xdr:row>12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39" name="Check Box 43">
              <controlPr defaultSize="0" autoFill="0" autoLine="0" autoPict="0">
                <anchor moveWithCells="1">
                  <from>
                    <xdr:col>4</xdr:col>
                    <xdr:colOff>276225</xdr:colOff>
                    <xdr:row>7</xdr:row>
                    <xdr:rowOff>209550</xdr:rowOff>
                  </from>
                  <to>
                    <xdr:col>4</xdr:col>
                    <xdr:colOff>476250</xdr:colOff>
                    <xdr:row>7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0" name="Check Box 44">
              <controlPr defaultSize="0" autoFill="0" autoLine="0" autoPict="0">
                <anchor moveWithCells="1">
                  <from>
                    <xdr:col>5</xdr:col>
                    <xdr:colOff>285750</xdr:colOff>
                    <xdr:row>7</xdr:row>
                    <xdr:rowOff>209550</xdr:rowOff>
                  </from>
                  <to>
                    <xdr:col>5</xdr:col>
                    <xdr:colOff>485775</xdr:colOff>
                    <xdr:row>7</xdr:row>
                    <xdr:rowOff>514350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1" name="Check Box 45">
              <controlPr defaultSize="0" autoFill="0" autoLine="0" autoPict="0">
                <anchor moveWithCells="1">
                  <from>
                    <xdr:col>6</xdr:col>
                    <xdr:colOff>266700</xdr:colOff>
                    <xdr:row>7</xdr:row>
                    <xdr:rowOff>200025</xdr:rowOff>
                  </from>
                  <to>
                    <xdr:col>6</xdr:col>
                    <xdr:colOff>466725</xdr:colOff>
                    <xdr:row>7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2" name="Check Box 46">
              <controlPr defaultSize="0" autoFill="0" autoLine="0" autoPict="0">
                <anchor moveWithCells="1">
                  <from>
                    <xdr:col>7</xdr:col>
                    <xdr:colOff>276225</xdr:colOff>
                    <xdr:row>7</xdr:row>
                    <xdr:rowOff>200025</xdr:rowOff>
                  </from>
                  <to>
                    <xdr:col>7</xdr:col>
                    <xdr:colOff>476250</xdr:colOff>
                    <xdr:row>7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43" name="Check Box 47">
              <controlPr defaultSize="0" autoFill="0" autoLine="0" autoPict="0">
                <anchor moveWithCells="1">
                  <from>
                    <xdr:col>8</xdr:col>
                    <xdr:colOff>276225</xdr:colOff>
                    <xdr:row>7</xdr:row>
                    <xdr:rowOff>200025</xdr:rowOff>
                  </from>
                  <to>
                    <xdr:col>8</xdr:col>
                    <xdr:colOff>476250</xdr:colOff>
                    <xdr:row>7</xdr:row>
                    <xdr:rowOff>504825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6EAF27B-6F38-4F4F-BCC9-2591F616CA66}">
          <x14:formula1>
            <xm:f>Datenbasis!$J$3:$J$7</xm:f>
          </x14:formula1>
          <xm:sqref>E4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EC1B0-F335-4F20-93AE-C4994E41FEB2}">
  <sheetPr codeName="Tabelle2"/>
  <dimension ref="A1:J13"/>
  <sheetViews>
    <sheetView workbookViewId="0">
      <selection activeCell="D5" sqref="D5"/>
    </sheetView>
  </sheetViews>
  <sheetFormatPr baseColWidth="10" defaultRowHeight="15" x14ac:dyDescent="0.25"/>
  <cols>
    <col min="10" max="10" width="60.5703125" customWidth="1"/>
  </cols>
  <sheetData>
    <row r="1" spans="1:10" x14ac:dyDescent="0.25">
      <c r="A1" s="12" t="s">
        <v>33</v>
      </c>
      <c r="D1" s="12" t="s">
        <v>34</v>
      </c>
      <c r="J1" s="19"/>
    </row>
    <row r="2" spans="1:10" x14ac:dyDescent="0.25">
      <c r="A2" s="12"/>
      <c r="D2" s="12"/>
    </row>
    <row r="3" spans="1:10" x14ac:dyDescent="0.25">
      <c r="A3" t="s">
        <v>20</v>
      </c>
      <c r="B3" s="8">
        <v>6</v>
      </c>
      <c r="D3" s="10" t="b">
        <v>0</v>
      </c>
      <c r="E3" s="10" t="b">
        <v>0</v>
      </c>
      <c r="F3" s="10" t="b">
        <v>0</v>
      </c>
      <c r="G3" s="10" t="b">
        <v>0</v>
      </c>
      <c r="H3" s="10" t="b">
        <v>0</v>
      </c>
    </row>
    <row r="4" spans="1:10" x14ac:dyDescent="0.25">
      <c r="A4" t="s">
        <v>21</v>
      </c>
      <c r="B4" s="8">
        <v>12</v>
      </c>
      <c r="D4" s="10" t="b">
        <v>0</v>
      </c>
      <c r="E4" s="10" t="b">
        <v>0</v>
      </c>
      <c r="F4" s="10" t="b">
        <v>0</v>
      </c>
      <c r="G4" s="10" t="b">
        <v>0</v>
      </c>
      <c r="H4" s="10" t="b">
        <v>0</v>
      </c>
    </row>
    <row r="5" spans="1:10" x14ac:dyDescent="0.25">
      <c r="A5" t="s">
        <v>44</v>
      </c>
      <c r="B5" s="8">
        <v>11.5</v>
      </c>
      <c r="D5" s="10" t="b">
        <v>0</v>
      </c>
      <c r="E5" s="10" t="b">
        <v>0</v>
      </c>
      <c r="F5" s="10" t="b">
        <v>0</v>
      </c>
      <c r="G5" s="10" t="b">
        <v>0</v>
      </c>
      <c r="H5" s="10" t="b">
        <v>0</v>
      </c>
    </row>
    <row r="6" spans="1:10" x14ac:dyDescent="0.25">
      <c r="A6" t="s">
        <v>22</v>
      </c>
      <c r="B6" s="8">
        <v>15</v>
      </c>
      <c r="D6" s="10" t="b">
        <v>0</v>
      </c>
      <c r="E6" s="10" t="b">
        <v>0</v>
      </c>
      <c r="F6" s="10" t="b">
        <v>0</v>
      </c>
      <c r="G6" s="10" t="b">
        <v>0</v>
      </c>
      <c r="H6" s="10" t="b">
        <v>0</v>
      </c>
    </row>
    <row r="7" spans="1:10" x14ac:dyDescent="0.25">
      <c r="A7" t="s">
        <v>23</v>
      </c>
      <c r="B7" s="8">
        <v>12</v>
      </c>
      <c r="D7" s="10" t="b">
        <v>0</v>
      </c>
      <c r="E7" s="10" t="b">
        <v>0</v>
      </c>
      <c r="F7" s="10" t="b">
        <v>0</v>
      </c>
      <c r="G7" s="11" t="b">
        <v>0</v>
      </c>
      <c r="H7" s="10" t="b">
        <v>0</v>
      </c>
    </row>
    <row r="8" spans="1:10" x14ac:dyDescent="0.25">
      <c r="A8" t="s">
        <v>24</v>
      </c>
      <c r="B8" s="8">
        <v>17.5</v>
      </c>
      <c r="D8" s="10" t="b">
        <v>0</v>
      </c>
      <c r="E8" s="11" t="b">
        <v>0</v>
      </c>
      <c r="F8" s="10" t="b">
        <v>0</v>
      </c>
      <c r="G8" s="11" t="b">
        <v>0</v>
      </c>
      <c r="H8" s="10" t="b">
        <v>0</v>
      </c>
    </row>
    <row r="9" spans="1:10" x14ac:dyDescent="0.25">
      <c r="A9" t="s">
        <v>25</v>
      </c>
      <c r="B9" s="8">
        <v>12.5</v>
      </c>
      <c r="D9" s="10" t="b">
        <v>0</v>
      </c>
      <c r="E9" s="10" t="b">
        <v>0</v>
      </c>
      <c r="F9" s="10" t="b">
        <v>0</v>
      </c>
      <c r="G9" s="10" t="b">
        <v>0</v>
      </c>
      <c r="H9" s="10" t="b">
        <v>0</v>
      </c>
    </row>
    <row r="10" spans="1:10" x14ac:dyDescent="0.25">
      <c r="A10" t="s">
        <v>26</v>
      </c>
      <c r="B10" s="8">
        <v>6</v>
      </c>
      <c r="D10" s="10" t="b">
        <v>0</v>
      </c>
      <c r="E10" s="10" t="b">
        <v>0</v>
      </c>
      <c r="F10" s="10" t="b">
        <v>0</v>
      </c>
      <c r="G10" s="10" t="b">
        <v>0</v>
      </c>
      <c r="H10" s="10" t="b">
        <v>0</v>
      </c>
    </row>
    <row r="13" spans="1:10" x14ac:dyDescent="0.25">
      <c r="J13" s="25"/>
    </row>
  </sheetData>
  <phoneticPr fontId="5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Kostenberechnung</vt:lpstr>
      <vt:lpstr>Datenbasis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Anderhalden Damaris</dc:creator>
  <cp:lastModifiedBy>Anderhalden Damaris</cp:lastModifiedBy>
  <cp:lastPrinted>2026-01-20T08:02:59Z</cp:lastPrinted>
  <dcterms:created xsi:type="dcterms:W3CDTF">2025-09-04T12:57:45Z</dcterms:created>
  <dcterms:modified xsi:type="dcterms:W3CDTF">2026-01-21T13:57:00Z</dcterms:modified>
</cp:coreProperties>
</file>